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hrenki\Documents\SDSMT\courses\NANO_703\HW\HW03\"/>
    </mc:Choice>
  </mc:AlternateContent>
  <bookViews>
    <workbookView xWindow="915" yWindow="360" windowWidth="11370" windowHeight="9510"/>
  </bookViews>
  <sheets>
    <sheet name="calc" sheetId="2" r:id="rId1"/>
  </sheets>
  <calcPr calcId="152511"/>
</workbook>
</file>

<file path=xl/calcChain.xml><?xml version="1.0" encoding="utf-8"?>
<calcChain xmlns="http://schemas.openxmlformats.org/spreadsheetml/2006/main">
  <c r="D31" i="2" l="1"/>
  <c r="C31" i="2"/>
  <c r="B31" i="2"/>
  <c r="B24" i="2"/>
  <c r="B23" i="2"/>
  <c r="B22" i="2"/>
  <c r="D13" i="2"/>
  <c r="C13" i="2"/>
  <c r="B13" i="2"/>
  <c r="D12" i="2"/>
  <c r="C12" i="2"/>
  <c r="B12" i="2"/>
  <c r="D11" i="2"/>
  <c r="C11" i="2"/>
  <c r="B11" i="2"/>
  <c r="B8" i="2"/>
  <c r="B7" i="2"/>
  <c r="B6" i="2"/>
  <c r="B32" i="2" l="1"/>
  <c r="D22" i="2"/>
  <c r="F22" i="2" s="1"/>
  <c r="D23" i="2"/>
  <c r="F23" i="2" s="1"/>
  <c r="D24" i="2"/>
  <c r="F24" i="2" s="1"/>
  <c r="B20" i="2"/>
  <c r="C17" i="2" s="1"/>
  <c r="D18" i="2" l="1"/>
  <c r="B16" i="2"/>
  <c r="D17" i="2"/>
  <c r="C16" i="2"/>
  <c r="B18" i="2"/>
  <c r="D16" i="2"/>
  <c r="C18" i="2"/>
  <c r="B17" i="2"/>
  <c r="B39" i="2" l="1"/>
  <c r="C39" i="2"/>
  <c r="D39" i="2"/>
  <c r="B42" i="2" l="1"/>
  <c r="B40" i="2"/>
  <c r="B43" i="2" l="1"/>
  <c r="B44" i="2" s="1"/>
</calcChain>
</file>

<file path=xl/sharedStrings.xml><?xml version="1.0" encoding="utf-8"?>
<sst xmlns="http://schemas.openxmlformats.org/spreadsheetml/2006/main" count="50" uniqueCount="38">
  <si>
    <t>x</t>
  </si>
  <si>
    <t>y</t>
  </si>
  <si>
    <t>z</t>
  </si>
  <si>
    <t>a1_nm</t>
  </si>
  <si>
    <t>a2_nm</t>
  </si>
  <si>
    <t>a3_nm</t>
  </si>
  <si>
    <t>a2*a3_nm^2</t>
  </si>
  <si>
    <t>a3*a1_nm^2</t>
  </si>
  <si>
    <t>a1*a2_nm^2</t>
  </si>
  <si>
    <t>a2xa3_nm^2</t>
  </si>
  <si>
    <t>a3xa1_nm^2</t>
  </si>
  <si>
    <t>a1xa2_nm^2</t>
  </si>
  <si>
    <t>b1_nm^-1</t>
  </si>
  <si>
    <t>b2_nm^-1</t>
  </si>
  <si>
    <t>b3_nm^-1</t>
  </si>
  <si>
    <t>V_nm^3</t>
  </si>
  <si>
    <t>len(a1)_nm</t>
  </si>
  <si>
    <t>cos(alpha1)</t>
    <phoneticPr fontId="0"/>
  </si>
  <si>
    <t>alpha1_°</t>
    <phoneticPr fontId="0"/>
  </si>
  <si>
    <t>len(a2)_nm</t>
  </si>
  <si>
    <t>cos(alpha2)</t>
    <phoneticPr fontId="0"/>
  </si>
  <si>
    <t>alpha2_°</t>
  </si>
  <si>
    <t>len(a3)_nm</t>
  </si>
  <si>
    <t>cos(alpha3)</t>
    <phoneticPr fontId="0"/>
  </si>
  <si>
    <t>alpha3_°</t>
  </si>
  <si>
    <t>u</t>
    <phoneticPr fontId="0"/>
  </si>
  <si>
    <t>v</t>
    <phoneticPr fontId="0"/>
  </si>
  <si>
    <t>w</t>
    <phoneticPr fontId="0"/>
  </si>
  <si>
    <t>ruvm_nm</t>
    <phoneticPr fontId="0"/>
  </si>
  <si>
    <t>|ruvm_nm|</t>
    <phoneticPr fontId="0"/>
  </si>
  <si>
    <t>h</t>
    <phoneticPr fontId="0"/>
  </si>
  <si>
    <t>k</t>
    <phoneticPr fontId="0"/>
  </si>
  <si>
    <t>l</t>
    <phoneticPr fontId="0"/>
  </si>
  <si>
    <t>ghkl_nm^-1</t>
    <phoneticPr fontId="0"/>
  </si>
  <si>
    <t>|ghkl_nm^-1|</t>
    <phoneticPr fontId="0"/>
  </si>
  <si>
    <t>ruvw*ghkl</t>
    <phoneticPr fontId="0"/>
  </si>
  <si>
    <t>cos(angle)</t>
    <phoneticPr fontId="0"/>
  </si>
  <si>
    <t>angle_°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</si>
</sst>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2" x14ac:knownFonts="1">
    <font>
      <sz val="11"/>
      <color theme="1"/>
      <name val="Calibri"/>
      <family val="2"/>
      <scheme val="minor"/>
    </font>
    <font>
      <u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2" fontId="0" fillId="0" borderId="0" xfId="0" applyNumberFormat="1"/>
    <xf numFmtId="2" fontId="0" fillId="0" borderId="1" xfId="0" applyNumberFormat="1" applyFill="1" applyBorder="1"/>
    <xf numFmtId="164" fontId="0" fillId="0" borderId="1" xfId="0" applyNumberFormat="1" applyFill="1" applyBorder="1"/>
    <xf numFmtId="0" fontId="0" fillId="2" borderId="1" xfId="0" applyFill="1" applyBorder="1"/>
    <xf numFmtId="0" fontId="0" fillId="0" borderId="1" xfId="0" applyBorder="1"/>
    <xf numFmtId="164" fontId="0" fillId="0" borderId="0" xfId="0" applyNumberFormat="1"/>
    <xf numFmtId="166" fontId="0" fillId="0" borderId="0" xfId="0" applyNumberFormat="1"/>
    <xf numFmtId="166" fontId="0" fillId="0" borderId="1" xfId="0" applyNumberFormat="1" applyFill="1" applyBorder="1"/>
    <xf numFmtId="2" fontId="0" fillId="0" borderId="1" xfId="0" applyNumberFormat="1" applyBorder="1"/>
    <xf numFmtId="2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G12" sqref="G12"/>
    </sheetView>
  </sheetViews>
  <sheetFormatPr defaultRowHeight="15" x14ac:dyDescent="0.25"/>
  <cols>
    <col min="1" max="1" width="17.85546875" customWidth="1"/>
  </cols>
  <sheetData>
    <row r="1" spans="1:4" x14ac:dyDescent="0.25">
      <c r="B1" s="1" t="s">
        <v>0</v>
      </c>
      <c r="C1" s="1" t="s">
        <v>1</v>
      </c>
      <c r="D1" s="1" t="s">
        <v>2</v>
      </c>
    </row>
    <row r="2" spans="1:4" x14ac:dyDescent="0.25">
      <c r="A2" t="s">
        <v>3</v>
      </c>
      <c r="B2" s="11">
        <v>0.5</v>
      </c>
      <c r="C2" s="11">
        <v>0</v>
      </c>
      <c r="D2" s="11">
        <v>0</v>
      </c>
    </row>
    <row r="3" spans="1:4" x14ac:dyDescent="0.25">
      <c r="A3" t="s">
        <v>4</v>
      </c>
      <c r="B3" s="11">
        <v>0</v>
      </c>
      <c r="C3" s="11">
        <v>0.5</v>
      </c>
      <c r="D3" s="11">
        <v>0</v>
      </c>
    </row>
    <row r="4" spans="1:4" x14ac:dyDescent="0.25">
      <c r="A4" t="s">
        <v>5</v>
      </c>
      <c r="B4" s="11">
        <v>0</v>
      </c>
      <c r="C4" s="11">
        <v>0</v>
      </c>
      <c r="D4" s="11">
        <v>0.5</v>
      </c>
    </row>
    <row r="6" spans="1:4" x14ac:dyDescent="0.25">
      <c r="A6" t="s">
        <v>6</v>
      </c>
      <c r="B6">
        <f>B3*B4+C3*C4+D3*D4</f>
        <v>0</v>
      </c>
    </row>
    <row r="7" spans="1:4" x14ac:dyDescent="0.25">
      <c r="A7" t="s">
        <v>7</v>
      </c>
      <c r="B7">
        <f>B4*B2+C4*C2+D4*D2</f>
        <v>0</v>
      </c>
    </row>
    <row r="8" spans="1:4" x14ac:dyDescent="0.25">
      <c r="A8" t="s">
        <v>8</v>
      </c>
      <c r="B8" s="8">
        <f>B2*B3+C2*C3+D2*D3</f>
        <v>0</v>
      </c>
    </row>
    <row r="10" spans="1:4" x14ac:dyDescent="0.25">
      <c r="B10" s="1" t="s">
        <v>0</v>
      </c>
      <c r="C10" s="1" t="s">
        <v>1</v>
      </c>
      <c r="D10" s="1" t="s">
        <v>2</v>
      </c>
    </row>
    <row r="11" spans="1:4" x14ac:dyDescent="0.25">
      <c r="A11" t="s">
        <v>9</v>
      </c>
      <c r="B11" s="2">
        <f>C3*D4-D3*C4</f>
        <v>0.25</v>
      </c>
      <c r="C11" s="2">
        <f>D3*B4-B3*D4</f>
        <v>0</v>
      </c>
      <c r="D11" s="2">
        <f>B3*C4-C3*B4</f>
        <v>0</v>
      </c>
    </row>
    <row r="12" spans="1:4" x14ac:dyDescent="0.25">
      <c r="A12" t="s">
        <v>10</v>
      </c>
      <c r="B12" s="2">
        <f>C4*D2-D4*C2</f>
        <v>0</v>
      </c>
      <c r="C12" s="8">
        <f>D4*B2-B4*D2</f>
        <v>0.25</v>
      </c>
      <c r="D12" s="2">
        <f>B4*C2-C4*B2</f>
        <v>0</v>
      </c>
    </row>
    <row r="13" spans="1:4" x14ac:dyDescent="0.25">
      <c r="A13" t="s">
        <v>11</v>
      </c>
      <c r="B13" s="2">
        <f>C2*D3-D2*C3</f>
        <v>0</v>
      </c>
      <c r="C13" s="2">
        <f>D2*B3-B2*D3</f>
        <v>0</v>
      </c>
      <c r="D13" s="8">
        <f>B2*C3-C2*B3</f>
        <v>0.25</v>
      </c>
    </row>
    <row r="14" spans="1:4" x14ac:dyDescent="0.25">
      <c r="B14" s="2"/>
      <c r="C14" s="2"/>
      <c r="D14" s="2"/>
    </row>
    <row r="15" spans="1:4" x14ac:dyDescent="0.25">
      <c r="B15" s="1" t="s">
        <v>0</v>
      </c>
      <c r="C15" s="1" t="s">
        <v>1</v>
      </c>
      <c r="D15" s="1" t="s">
        <v>2</v>
      </c>
    </row>
    <row r="16" spans="1:4" x14ac:dyDescent="0.25">
      <c r="A16" t="s">
        <v>12</v>
      </c>
      <c r="B16" s="3">
        <f t="shared" ref="B16:D18" si="0">B11/$B$20</f>
        <v>2</v>
      </c>
      <c r="C16" s="3">
        <f t="shared" si="0"/>
        <v>0</v>
      </c>
      <c r="D16" s="3">
        <f t="shared" si="0"/>
        <v>0</v>
      </c>
    </row>
    <row r="17" spans="1:6" x14ac:dyDescent="0.25">
      <c r="A17" t="s">
        <v>13</v>
      </c>
      <c r="B17" s="3">
        <f t="shared" si="0"/>
        <v>0</v>
      </c>
      <c r="C17" s="3">
        <f t="shared" si="0"/>
        <v>2</v>
      </c>
      <c r="D17" s="3">
        <f t="shared" si="0"/>
        <v>0</v>
      </c>
    </row>
    <row r="18" spans="1:6" x14ac:dyDescent="0.25">
      <c r="A18" t="s">
        <v>14</v>
      </c>
      <c r="B18" s="3">
        <f t="shared" si="0"/>
        <v>0</v>
      </c>
      <c r="C18" s="3">
        <f t="shared" si="0"/>
        <v>0</v>
      </c>
      <c r="D18" s="3">
        <f t="shared" si="0"/>
        <v>2</v>
      </c>
    </row>
    <row r="20" spans="1:6" x14ac:dyDescent="0.25">
      <c r="A20" t="s">
        <v>15</v>
      </c>
      <c r="B20" s="9">
        <f>ABS(B2*B11+C2*C11+D2*D11)</f>
        <v>0.125</v>
      </c>
    </row>
    <row r="22" spans="1:6" x14ac:dyDescent="0.25">
      <c r="A22" t="s">
        <v>16</v>
      </c>
      <c r="B22" s="3">
        <f>SQRT(B2^2+C2^2+D2^2)</f>
        <v>0.5</v>
      </c>
      <c r="C22" t="s">
        <v>17</v>
      </c>
      <c r="D22">
        <f>B6/B23/B24</f>
        <v>0</v>
      </c>
      <c r="E22" t="s">
        <v>18</v>
      </c>
      <c r="F22" s="4">
        <f>180/PI()*ACOS(D22)</f>
        <v>90</v>
      </c>
    </row>
    <row r="23" spans="1:6" x14ac:dyDescent="0.25">
      <c r="A23" t="s">
        <v>19</v>
      </c>
      <c r="B23" s="3">
        <f>SQRT(B3^2+C3^2+D3^2)</f>
        <v>0.5</v>
      </c>
      <c r="C23" t="s">
        <v>20</v>
      </c>
      <c r="D23">
        <f>B7/B22/B24</f>
        <v>0</v>
      </c>
      <c r="E23" t="s">
        <v>21</v>
      </c>
      <c r="F23" s="4">
        <f>180/PI()*ACOS(D23)</f>
        <v>90</v>
      </c>
    </row>
    <row r="24" spans="1:6" x14ac:dyDescent="0.25">
      <c r="A24" t="s">
        <v>22</v>
      </c>
      <c r="B24" s="3">
        <f>SQRT(B4^2+C4^2+D4^2)</f>
        <v>0.5</v>
      </c>
      <c r="C24" t="s">
        <v>23</v>
      </c>
      <c r="D24">
        <f>B8/B22/B23</f>
        <v>0</v>
      </c>
      <c r="E24" t="s">
        <v>24</v>
      </c>
      <c r="F24" s="4">
        <f>180/PI()*ACOS(D24)</f>
        <v>90</v>
      </c>
    </row>
    <row r="26" spans="1:6" x14ac:dyDescent="0.25">
      <c r="A26" t="s">
        <v>25</v>
      </c>
      <c r="B26" s="5">
        <v>3</v>
      </c>
    </row>
    <row r="27" spans="1:6" x14ac:dyDescent="0.25">
      <c r="A27" t="s">
        <v>26</v>
      </c>
      <c r="B27" s="5">
        <v>-3</v>
      </c>
    </row>
    <row r="28" spans="1:6" x14ac:dyDescent="0.25">
      <c r="A28" t="s">
        <v>27</v>
      </c>
      <c r="B28" s="5">
        <v>1</v>
      </c>
    </row>
    <row r="30" spans="1:6" x14ac:dyDescent="0.25">
      <c r="B30" s="1" t="s">
        <v>0</v>
      </c>
      <c r="C30" s="1" t="s">
        <v>1</v>
      </c>
      <c r="D30" s="1" t="s">
        <v>2</v>
      </c>
    </row>
    <row r="31" spans="1:6" x14ac:dyDescent="0.25">
      <c r="A31" t="s">
        <v>28</v>
      </c>
      <c r="B31" s="10">
        <f>$B26*B2+$B27*B3+$B28*B4</f>
        <v>1.5</v>
      </c>
      <c r="C31" s="10">
        <f>$B26*C2+$B27*C3+$B28*C4</f>
        <v>-1.5</v>
      </c>
      <c r="D31" s="10">
        <f>$B26*D2+$B27*D3+$B28*D4</f>
        <v>0.5</v>
      </c>
    </row>
    <row r="32" spans="1:6" x14ac:dyDescent="0.25">
      <c r="A32" t="s">
        <v>29</v>
      </c>
      <c r="B32" s="6">
        <f>SQRT(B31^2+C31^2+D31^2)</f>
        <v>2.179449471770337</v>
      </c>
    </row>
    <row r="34" spans="1:4" x14ac:dyDescent="0.25">
      <c r="A34" t="s">
        <v>30</v>
      </c>
      <c r="B34" s="5">
        <v>3</v>
      </c>
    </row>
    <row r="35" spans="1:4" x14ac:dyDescent="0.25">
      <c r="A35" t="s">
        <v>31</v>
      </c>
      <c r="B35" s="5">
        <v>-3</v>
      </c>
    </row>
    <row r="36" spans="1:4" x14ac:dyDescent="0.25">
      <c r="A36" t="s">
        <v>32</v>
      </c>
      <c r="B36" s="5">
        <v>1</v>
      </c>
    </row>
    <row r="38" spans="1:4" x14ac:dyDescent="0.25">
      <c r="B38" s="1" t="s">
        <v>0</v>
      </c>
      <c r="C38" s="1" t="s">
        <v>1</v>
      </c>
      <c r="D38" s="1" t="s">
        <v>2</v>
      </c>
    </row>
    <row r="39" spans="1:4" x14ac:dyDescent="0.25">
      <c r="A39" t="s">
        <v>33</v>
      </c>
      <c r="B39" s="6">
        <f>$B34*B16+$B35*B17+$B36*B18</f>
        <v>6</v>
      </c>
      <c r="C39" s="6">
        <f>$B34*C16+$B35*C17+$B36*C18</f>
        <v>-6</v>
      </c>
      <c r="D39" s="6">
        <f>$B34*D16+$B35*D17+$B36*D18</f>
        <v>2</v>
      </c>
    </row>
    <row r="40" spans="1:4" x14ac:dyDescent="0.25">
      <c r="A40" t="s">
        <v>34</v>
      </c>
      <c r="B40" s="6">
        <f>SQRT(B39^2+C39^2+D39^2)</f>
        <v>8.717797887081348</v>
      </c>
    </row>
    <row r="42" spans="1:4" x14ac:dyDescent="0.25">
      <c r="A42" t="s">
        <v>35</v>
      </c>
      <c r="B42">
        <f>B31*B39+C31*C39+D31*D39</f>
        <v>19</v>
      </c>
    </row>
    <row r="43" spans="1:4" x14ac:dyDescent="0.25">
      <c r="A43" t="s">
        <v>36</v>
      </c>
      <c r="B43">
        <f>B42/B32/B40</f>
        <v>0.99999999999999978</v>
      </c>
    </row>
    <row r="44" spans="1:4" x14ac:dyDescent="0.25">
      <c r="A44" t="s">
        <v>37</v>
      </c>
      <c r="B44" s="7">
        <f>180/PI()*ACOS(B43)</f>
        <v>1.2074182617838684E-6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Ahrenkiel,  Phil</dc:creator>
  <cp:lastModifiedBy>Ahrenkiel,  Phil</cp:lastModifiedBy>
  <dcterms:created xsi:type="dcterms:W3CDTF">2010-10-15T14:25:08Z</dcterms:created>
  <dcterms:modified xsi:type="dcterms:W3CDTF">2016-10-07T14:36:56Z</dcterms:modified>
</cp:coreProperties>
</file>